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0"/>
  <workbookPr/>
  <mc:AlternateContent xmlns:mc="http://schemas.openxmlformats.org/markup-compatibility/2006">
    <mc:Choice Requires="x15">
      <x15ac:absPath xmlns:x15ac="http://schemas.microsoft.com/office/spreadsheetml/2010/11/ac" url="https://pacificcompanies.sharepoint.com/All Staff Documents/Client/clients/Peace Health/VS 9202/"/>
    </mc:Choice>
  </mc:AlternateContent>
  <xr:revisionPtr revIDLastSave="0" documentId="8_{4235AD9C-5AF4-41B5-A5B3-1E55F0CEEBC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Financial Plan" sheetId="7" r:id="rId1"/>
    <sheet name="Community Comp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7" l="1"/>
  <c r="K10" i="7"/>
  <c r="K6" i="7"/>
  <c r="K12" i="7" l="1"/>
  <c r="G6" i="7"/>
  <c r="C7" i="7"/>
  <c r="G11" i="7" l="1"/>
  <c r="G12" i="7" s="1"/>
  <c r="G10" i="7" l="1"/>
  <c r="C12" i="7" l="1"/>
  <c r="C13" i="7" s="1"/>
  <c r="C11" i="7"/>
</calcChain>
</file>

<file path=xl/sharedStrings.xml><?xml version="1.0" encoding="utf-8"?>
<sst xmlns="http://schemas.openxmlformats.org/spreadsheetml/2006/main" count="35" uniqueCount="21">
  <si>
    <t xml:space="preserve">Compensation Plan </t>
  </si>
  <si>
    <t>1st Year</t>
  </si>
  <si>
    <t>2nd Year</t>
  </si>
  <si>
    <t>3rd Year</t>
  </si>
  <si>
    <t xml:space="preserve">Sign On (3yr commitment) </t>
  </si>
  <si>
    <t>Stipend (Travel, education, etc)</t>
  </si>
  <si>
    <t xml:space="preserve">Base Salary </t>
  </si>
  <si>
    <t>Base Salary</t>
  </si>
  <si>
    <t xml:space="preserve"> </t>
  </si>
  <si>
    <t>TOTAL GUARANTEE</t>
  </si>
  <si>
    <r>
      <t xml:space="preserve">IVF Bonus </t>
    </r>
    <r>
      <rPr>
        <i/>
        <sz val="14"/>
        <color theme="1"/>
        <rFont val="Calibri"/>
        <family val="2"/>
        <scheme val="minor"/>
      </rPr>
      <t>(paid-out monthly)</t>
    </r>
  </si>
  <si>
    <r>
      <t>IVF Bonus (</t>
    </r>
    <r>
      <rPr>
        <i/>
        <sz val="14"/>
        <color theme="1"/>
        <rFont val="Calibri"/>
        <family val="2"/>
        <scheme val="minor"/>
      </rPr>
      <t>paid-out monthly</t>
    </r>
    <r>
      <rPr>
        <sz val="14"/>
        <color theme="1"/>
        <rFont val="Calibri"/>
        <family val="2"/>
        <scheme val="minor"/>
      </rPr>
      <t>)</t>
    </r>
  </si>
  <si>
    <t xml:space="preserve">Anticipated IVF Cycles </t>
  </si>
  <si>
    <r>
      <t xml:space="preserve">*Profit Sharing Starts </t>
    </r>
    <r>
      <rPr>
        <i/>
        <sz val="14"/>
        <color theme="1"/>
        <rFont val="Calibri"/>
        <family val="2"/>
        <scheme val="minor"/>
      </rPr>
      <t>(no buy-in)</t>
    </r>
  </si>
  <si>
    <t>Total</t>
  </si>
  <si>
    <t xml:space="preserve">Total </t>
  </si>
  <si>
    <t>IVF Bonus Compensation</t>
  </si>
  <si>
    <t>TOTAL COMPENSATION</t>
  </si>
  <si>
    <t>* Client will provide profit sharing details internally*</t>
  </si>
  <si>
    <t xml:space="preserve">* Base salary is negotiable contingent on experience*  </t>
  </si>
  <si>
    <t>Source: https://www.bestplaces.net/cost-of-living/daytona-beach-fl/springfield-or/700000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</si>
</sst>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5" fillId="0" borderId="7" xfId="0" applyFont="1" applyBorder="1"/>
    <xf numFmtId="44" fontId="6" fillId="0" borderId="9" xfId="1" applyFont="1" applyBorder="1"/>
    <xf numFmtId="0" fontId="6" fillId="0" borderId="10" xfId="0" applyFont="1" applyBorder="1"/>
    <xf numFmtId="8" fontId="6" fillId="0" borderId="9" xfId="1" applyNumberFormat="1" applyFont="1" applyBorder="1"/>
    <xf numFmtId="44" fontId="5" fillId="2" borderId="11" xfId="1" applyFont="1" applyFill="1" applyBorder="1"/>
    <xf numFmtId="0" fontId="5" fillId="2" borderId="3" xfId="0" applyFont="1" applyFill="1" applyBorder="1"/>
    <xf numFmtId="0" fontId="5" fillId="2" borderId="12" xfId="0" applyFont="1" applyFill="1" applyBorder="1"/>
    <xf numFmtId="44" fontId="5" fillId="2" borderId="19" xfId="1" applyFont="1" applyFill="1" applyBorder="1"/>
    <xf numFmtId="0" fontId="5" fillId="2" borderId="1" xfId="0" applyFont="1" applyFill="1" applyBorder="1"/>
    <xf numFmtId="0" fontId="5" fillId="2" borderId="20" xfId="0" applyFont="1" applyFill="1" applyBorder="1"/>
    <xf numFmtId="8" fontId="6" fillId="0" borderId="13" xfId="0" applyNumberFormat="1" applyFont="1" applyBorder="1"/>
    <xf numFmtId="0" fontId="6" fillId="0" borderId="4" xfId="0" applyFont="1" applyBorder="1"/>
    <xf numFmtId="0" fontId="6" fillId="0" borderId="14" xfId="0" applyFont="1" applyBorder="1"/>
    <xf numFmtId="3" fontId="6" fillId="0" borderId="9" xfId="0" applyNumberFormat="1" applyFont="1" applyBorder="1"/>
    <xf numFmtId="3" fontId="6" fillId="0" borderId="9" xfId="0" applyNumberFormat="1" applyFont="1" applyBorder="1" applyAlignment="1">
      <alignment horizontal="right"/>
    </xf>
    <xf numFmtId="8" fontId="6" fillId="0" borderId="9" xfId="0" applyNumberFormat="1" applyFont="1" applyBorder="1" applyAlignment="1">
      <alignment horizontal="right"/>
    </xf>
    <xf numFmtId="8" fontId="6" fillId="0" borderId="9" xfId="0" applyNumberFormat="1" applyFont="1" applyBorder="1"/>
    <xf numFmtId="8" fontId="8" fillId="3" borderId="15" xfId="2" applyNumberFormat="1" applyFont="1" applyBorder="1" applyAlignment="1">
      <alignment horizontal="right"/>
    </xf>
    <xf numFmtId="0" fontId="8" fillId="3" borderId="2" xfId="2" applyFont="1" applyBorder="1"/>
    <xf numFmtId="0" fontId="8" fillId="3" borderId="16" xfId="2" applyFont="1" applyBorder="1"/>
    <xf numFmtId="44" fontId="5" fillId="2" borderId="17" xfId="0" applyNumberFormat="1" applyFont="1" applyFill="1" applyBorder="1"/>
    <xf numFmtId="0" fontId="5" fillId="2" borderId="5" xfId="0" applyFont="1" applyFill="1" applyBorder="1"/>
    <xf numFmtId="0" fontId="5" fillId="2" borderId="18" xfId="0" applyFont="1" applyFill="1" applyBorder="1"/>
    <xf numFmtId="44" fontId="5" fillId="0" borderId="0" xfId="0" applyNumberFormat="1" applyFont="1"/>
    <xf numFmtId="0" fontId="9" fillId="0" borderId="0" xfId="0" applyFont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12</xdr:col>
      <xdr:colOff>600249</xdr:colOff>
      <xdr:row>30</xdr:row>
      <xdr:rowOff>97233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EC4037-F314-AF5B-E393-05DC3E222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564" y="3803073"/>
          <a:ext cx="12002540" cy="28958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359383</xdr:colOff>
      <xdr:row>19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B5CBB-B273-449F-8064-0F10859AA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41973" cy="352679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20955</xdr:rowOff>
    </xdr:from>
    <xdr:to>
      <xdr:col>21</xdr:col>
      <xdr:colOff>587757</xdr:colOff>
      <xdr:row>46</xdr:row>
      <xdr:rowOff>136433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574186-7A01-7587-CB3C-1EB295028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20955"/>
          <a:ext cx="7293357" cy="8440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0431-6CCD-45F2-8B28-06279143A0C8}">
  <dimension ref="A1:V35"/>
  <sheetViews>
    <sheetView showGridLines="0" tabSelected="1" topLeftCell="B1" zoomScale="110" zoomScaleNormal="110" workbookViewId="0">
      <selection activeCell="L16" sqref="L16"/>
    </sheetView>
  </sheetViews>
  <sheetFormatPr defaultRowHeight="15"/>
  <cols>
    <col min="1" max="1" width="3.5703125" hidden="1" customWidth="1"/>
    <col min="2" max="2" width="6.28515625" customWidth="1"/>
    <col min="3" max="3" width="18.42578125" customWidth="1"/>
    <col min="4" max="4" width="17.140625" customWidth="1"/>
    <col min="5" max="5" width="21.28515625" customWidth="1"/>
    <col min="6" max="6" width="5.7109375" customWidth="1"/>
    <col min="7" max="7" width="22.7109375" customWidth="1"/>
    <col min="8" max="8" width="17.28515625" customWidth="1"/>
    <col min="9" max="9" width="22.140625" customWidth="1"/>
    <col min="10" max="10" width="5.140625" customWidth="1"/>
    <col min="11" max="12" width="20.5703125" customWidth="1"/>
    <col min="13" max="13" width="17.5703125" customWidth="1"/>
    <col min="14" max="14" width="7" customWidth="1"/>
    <col min="15" max="15" width="17.140625" customWidth="1"/>
    <col min="16" max="16" width="19.7109375" customWidth="1"/>
    <col min="17" max="18" width="12.7109375" customWidth="1"/>
    <col min="19" max="19" width="15.5703125" bestFit="1" customWidth="1"/>
    <col min="20" max="20" width="19.42578125" bestFit="1" customWidth="1"/>
    <col min="21" max="21" width="8.42578125" bestFit="1" customWidth="1"/>
    <col min="22" max="22" width="12.7109375" customWidth="1"/>
    <col min="23" max="23" width="19.5703125" customWidth="1"/>
    <col min="24" max="24" width="78.85546875" customWidth="1"/>
    <col min="25" max="25" width="19.42578125" bestFit="1" customWidth="1"/>
  </cols>
  <sheetData>
    <row r="1" spans="2:16" ht="15.7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6" ht="18.75">
      <c r="B2" s="2"/>
      <c r="C2" s="3" t="s">
        <v>0</v>
      </c>
      <c r="D2" s="4"/>
      <c r="E2" s="4"/>
      <c r="F2" s="4"/>
      <c r="G2" s="3"/>
      <c r="H2" s="4"/>
      <c r="I2" s="4"/>
      <c r="J2" s="4"/>
      <c r="K2" s="3"/>
      <c r="L2" s="4"/>
      <c r="M2" s="4"/>
      <c r="N2" s="4"/>
    </row>
    <row r="3" spans="2:16" ht="18.75">
      <c r="B3" s="2"/>
      <c r="C3" s="5" t="s">
        <v>1</v>
      </c>
      <c r="D3" s="6"/>
      <c r="E3" s="7"/>
      <c r="F3" s="4"/>
      <c r="G3" s="5" t="s">
        <v>2</v>
      </c>
      <c r="H3" s="6"/>
      <c r="I3" s="7"/>
      <c r="J3" s="4"/>
      <c r="K3" s="5" t="s">
        <v>3</v>
      </c>
      <c r="L3" s="8"/>
      <c r="M3" s="7"/>
      <c r="N3" s="4"/>
    </row>
    <row r="4" spans="2:16" ht="18.75">
      <c r="B4" s="2"/>
      <c r="C4" s="9">
        <v>100000</v>
      </c>
      <c r="D4" s="4" t="s">
        <v>4</v>
      </c>
      <c r="E4" s="10"/>
      <c r="F4" s="4"/>
      <c r="G4" s="11">
        <v>20000</v>
      </c>
      <c r="H4" s="4" t="s">
        <v>5</v>
      </c>
      <c r="I4" s="10"/>
      <c r="J4" s="4"/>
      <c r="K4" s="11">
        <v>20000</v>
      </c>
      <c r="L4" s="4" t="s">
        <v>5</v>
      </c>
      <c r="M4" s="10"/>
      <c r="N4" s="4"/>
    </row>
    <row r="5" spans="2:16" ht="19.5" thickBot="1">
      <c r="B5" s="2"/>
      <c r="C5" s="11">
        <v>20000</v>
      </c>
      <c r="D5" s="4" t="s">
        <v>5</v>
      </c>
      <c r="E5" s="10"/>
      <c r="F5" s="4"/>
      <c r="G5" s="9">
        <v>400000</v>
      </c>
      <c r="H5" s="4" t="s">
        <v>6</v>
      </c>
      <c r="I5" s="10"/>
      <c r="J5" s="4"/>
      <c r="K5" s="9">
        <v>400000</v>
      </c>
      <c r="L5" s="4" t="s">
        <v>7</v>
      </c>
      <c r="M5" s="10"/>
      <c r="N5" s="4"/>
      <c r="P5" t="s">
        <v>8</v>
      </c>
    </row>
    <row r="6" spans="2:16" ht="19.5" thickBot="1">
      <c r="B6" s="2"/>
      <c r="C6" s="11">
        <v>400000</v>
      </c>
      <c r="D6" s="4" t="s">
        <v>7</v>
      </c>
      <c r="E6" s="10"/>
      <c r="F6" s="4"/>
      <c r="G6" s="12">
        <f>SUM(G4:G5)</f>
        <v>420000</v>
      </c>
      <c r="H6" s="13" t="s">
        <v>9</v>
      </c>
      <c r="I6" s="14"/>
      <c r="J6" s="4"/>
      <c r="K6" s="12">
        <f>SUM(K3:K5)</f>
        <v>420000</v>
      </c>
      <c r="L6" s="13" t="s">
        <v>9</v>
      </c>
      <c r="M6" s="14"/>
      <c r="N6" s="4"/>
    </row>
    <row r="7" spans="2:16" ht="19.5" thickBot="1">
      <c r="B7" s="2"/>
      <c r="C7" s="15">
        <f>SUM(C4:C6)</f>
        <v>520000</v>
      </c>
      <c r="D7" s="16" t="s">
        <v>9</v>
      </c>
      <c r="E7" s="17"/>
      <c r="F7" s="3"/>
      <c r="G7" s="18">
        <v>1500</v>
      </c>
      <c r="H7" s="19" t="s">
        <v>10</v>
      </c>
      <c r="I7" s="20"/>
      <c r="J7" s="4"/>
      <c r="K7" s="18">
        <v>1500</v>
      </c>
      <c r="L7" s="19" t="s">
        <v>10</v>
      </c>
      <c r="M7" s="20"/>
      <c r="N7" s="4"/>
    </row>
    <row r="8" spans="2:16" ht="18.75">
      <c r="B8" s="2"/>
      <c r="C8" s="18">
        <v>1500</v>
      </c>
      <c r="D8" s="19" t="s">
        <v>11</v>
      </c>
      <c r="E8" s="20"/>
      <c r="F8" s="4"/>
      <c r="G8" s="21">
        <v>300</v>
      </c>
      <c r="H8" s="4" t="s">
        <v>12</v>
      </c>
      <c r="I8" s="10"/>
      <c r="J8" s="4"/>
      <c r="K8" s="21">
        <v>400</v>
      </c>
      <c r="L8" s="4" t="s">
        <v>12</v>
      </c>
      <c r="M8" s="10"/>
      <c r="N8" s="4"/>
    </row>
    <row r="9" spans="2:16" ht="18.75">
      <c r="B9" s="2"/>
      <c r="C9" s="21">
        <v>150</v>
      </c>
      <c r="D9" s="4" t="s">
        <v>12</v>
      </c>
      <c r="E9" s="10"/>
      <c r="F9" s="4"/>
      <c r="G9" s="21"/>
      <c r="H9" s="4"/>
      <c r="I9" s="10"/>
      <c r="J9" s="4"/>
      <c r="K9" s="22"/>
      <c r="L9" s="4" t="s">
        <v>13</v>
      </c>
      <c r="M9" s="10"/>
      <c r="N9" s="4"/>
    </row>
    <row r="10" spans="2:16" ht="18.75">
      <c r="B10" s="2"/>
      <c r="C10" s="21"/>
      <c r="D10" s="4"/>
      <c r="E10" s="10"/>
      <c r="F10" s="4"/>
      <c r="G10" s="23">
        <f>G7*G8</f>
        <v>450000</v>
      </c>
      <c r="H10" s="4" t="s">
        <v>14</v>
      </c>
      <c r="I10" s="10"/>
      <c r="J10" s="4"/>
      <c r="K10" s="23">
        <f>K7*K8</f>
        <v>600000</v>
      </c>
      <c r="L10" s="4" t="s">
        <v>14</v>
      </c>
      <c r="M10" s="10"/>
      <c r="N10" s="4"/>
    </row>
    <row r="11" spans="2:16" ht="19.5" thickBot="1">
      <c r="B11" s="2"/>
      <c r="C11" s="24">
        <f>C8*C9</f>
        <v>225000</v>
      </c>
      <c r="D11" s="4" t="s">
        <v>15</v>
      </c>
      <c r="E11" s="10"/>
      <c r="F11" s="4"/>
      <c r="G11" s="25">
        <f>(G8-G9)*G7</f>
        <v>450000</v>
      </c>
      <c r="H11" s="26" t="s">
        <v>16</v>
      </c>
      <c r="I11" s="27"/>
      <c r="J11" s="4"/>
      <c r="K11" s="25">
        <f>(K8-K9)*K7</f>
        <v>600000</v>
      </c>
      <c r="L11" s="26" t="s">
        <v>16</v>
      </c>
      <c r="M11" s="27"/>
      <c r="N11" s="4"/>
    </row>
    <row r="12" spans="2:16" ht="19.5" thickBot="1">
      <c r="B12" s="2"/>
      <c r="C12" s="25">
        <f>(C9-C10)*C8</f>
        <v>225000</v>
      </c>
      <c r="D12" s="26" t="s">
        <v>16</v>
      </c>
      <c r="E12" s="27"/>
      <c r="F12" s="4"/>
      <c r="G12" s="28">
        <f>G6+G11</f>
        <v>870000</v>
      </c>
      <c r="H12" s="29" t="s">
        <v>17</v>
      </c>
      <c r="I12" s="30"/>
      <c r="J12" s="4"/>
      <c r="K12" s="28">
        <f>K6+K11</f>
        <v>1020000</v>
      </c>
      <c r="L12" s="29" t="s">
        <v>17</v>
      </c>
      <c r="M12" s="30"/>
      <c r="N12" s="4"/>
    </row>
    <row r="13" spans="2:16" ht="18.75">
      <c r="B13" s="2"/>
      <c r="C13" s="28">
        <f>C7+C12</f>
        <v>745000</v>
      </c>
      <c r="D13" s="29" t="s">
        <v>17</v>
      </c>
      <c r="E13" s="30"/>
      <c r="F13" s="4"/>
      <c r="G13" s="3"/>
      <c r="H13" s="3"/>
      <c r="I13" s="3"/>
      <c r="J13" s="4"/>
      <c r="K13" s="31" t="s">
        <v>18</v>
      </c>
      <c r="L13" s="3"/>
      <c r="M13" s="3"/>
      <c r="N13" s="4"/>
    </row>
    <row r="14" spans="2:16" ht="18.75">
      <c r="B14" s="2"/>
      <c r="C14" s="4"/>
      <c r="D14" s="4"/>
      <c r="E14" s="4"/>
      <c r="F14" s="3"/>
      <c r="G14" s="3"/>
      <c r="H14" s="3"/>
      <c r="I14" s="3"/>
      <c r="J14" s="4"/>
      <c r="K14" s="31"/>
      <c r="L14" s="3"/>
      <c r="M14" s="3"/>
      <c r="N14" s="4"/>
    </row>
    <row r="15" spans="2:16" ht="18.75">
      <c r="B15" s="2"/>
      <c r="C15" s="32" t="s">
        <v>19</v>
      </c>
      <c r="D15" s="4"/>
      <c r="E15" s="4"/>
      <c r="F15" s="3"/>
      <c r="G15" s="4"/>
      <c r="H15" s="4"/>
      <c r="I15" s="4"/>
      <c r="J15" s="4"/>
      <c r="K15" s="4"/>
      <c r="L15" s="4"/>
      <c r="M15" s="4"/>
      <c r="N15" s="4"/>
    </row>
    <row r="16" spans="2:16" ht="18.75"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3:22" ht="18.7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3:22" ht="18.7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25" spans="3:22">
      <c r="R25" s="1"/>
      <c r="S25" s="1"/>
      <c r="T25" s="1"/>
      <c r="U25" s="1"/>
      <c r="V25" s="1"/>
    </row>
    <row r="35" spans="3:3">
      <c r="C35" t="s">
        <v>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DD564-E111-4CAD-B752-0A4C99C2997E}">
  <dimension ref="A21"/>
  <sheetViews>
    <sheetView showGridLines="0" workbookViewId="0">
      <selection activeCell="F50" sqref="F50"/>
    </sheetView>
  </sheetViews>
  <sheetFormatPr defaultRowHeight="15"/>
  <sheetData>
    <row r="21" spans="1:1">
      <c r="A21" t="s">
        <v>20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Preview xmlns="1211b666-1d96-4f0c-9fdd-4aa564602ec0">
      <Url xsi:nil="true"/>
      <Description xsi:nil="true"/>
    </ImagePreview>
    <Use_x002f_Notuse xmlns="1211b666-1d96-4f0c-9fdd-4aa564602ec0">true</Use_x002f_Notuse>
    <Choosewhichpics xmlns="1211b666-1d96-4f0c-9fdd-4aa564602ec0" xsi:nil="true"/>
    <SharedWithUsers xmlns="15492d29-484a-4324-8f4a-9d27ba1222d8">
      <UserInfo>
        <DisplayName/>
        <AccountId xsi:nil="true"/>
        <AccountType/>
      </UserInfo>
    </SharedWithUsers>
    <lcf76f155ced4ddcb4097134ff3c332f xmlns="1211b666-1d96-4f0c-9fdd-4aa564602ec0">
      <Terms xmlns="http://schemas.microsoft.com/office/infopath/2007/PartnerControls"/>
    </lcf76f155ced4ddcb4097134ff3c332f>
    <TaxCatchAll xmlns="15492d29-484a-4324-8f4a-9d27ba1222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6FFE4992A2F4389833AA61E888BCE" ma:contentTypeVersion="21" ma:contentTypeDescription="Create a new document." ma:contentTypeScope="" ma:versionID="eb5c8deaa50765a4a018db180ee8274e">
  <xsd:schema xmlns:xsd="http://www.w3.org/2001/XMLSchema" xmlns:xs="http://www.w3.org/2001/XMLSchema" xmlns:p="http://schemas.microsoft.com/office/2006/metadata/properties" xmlns:ns2="1211b666-1d96-4f0c-9fdd-4aa564602ec0" xmlns:ns3="15492d29-484a-4324-8f4a-9d27ba1222d8" targetNamespace="http://schemas.microsoft.com/office/2006/metadata/properties" ma:root="true" ma:fieldsID="920f4826fdcfc42938d9a052b3021032" ns2:_="" ns3:_="">
    <xsd:import namespace="1211b666-1d96-4f0c-9fdd-4aa564602ec0"/>
    <xsd:import namespace="15492d29-484a-4324-8f4a-9d27ba122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ImagePreview" minOccurs="0"/>
                <xsd:element ref="ns2:Use_x002f_Notuse" minOccurs="0"/>
                <xsd:element ref="ns2:Choosewhichpic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b666-1d96-4f0c-9fdd-4aa564602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ImagePreview" ma:index="21" nillable="true" ma:displayName="thumbnail" ma:format="Image" ma:internalName="Image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se_x002f_Notuse" ma:index="22" nillable="true" ma:displayName="Use / Not use" ma:default="1" ma:format="Dropdown" ma:internalName="Use_x002f_Notuse">
      <xsd:simpleType>
        <xsd:restriction base="dms:Boolean"/>
      </xsd:simpleType>
    </xsd:element>
    <xsd:element name="Choosewhichpics" ma:index="23" nillable="true" ma:displayName="Choose which pics" ma:format="Dropdown" ma:internalName="Choosewhichpics">
      <xsd:simpleType>
        <xsd:restriction base="dms:Choice">
          <xsd:enumeration value="Choice 1"/>
          <xsd:enumeration value="Choice 2"/>
          <xsd:enumeration value="Choice 3"/>
          <xsd:enumeration value="Choice 4"/>
          <xsd:enumeration value="Choice 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e6c5a06-f5de-4928-a4be-c74d52b1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92d29-484a-4324-8f4a-9d27ba122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90583133-9f70-418f-afd1-d32263911260}" ma:internalName="TaxCatchAll" ma:showField="CatchAllData" ma:web="15492d29-484a-4324-8f4a-9d27ba122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E4EFD-116E-42E2-B20C-2CB913EB436B}"/>
</file>

<file path=customXml/itemProps2.xml><?xml version="1.0" encoding="utf-8"?>
<ds:datastoreItem xmlns:ds="http://schemas.openxmlformats.org/officeDocument/2006/customXml" ds:itemID="{CDE0233C-4778-421E-BD70-F9455DC3E945}"/>
</file>

<file path=customXml/itemProps3.xml><?xml version="1.0" encoding="utf-8"?>
<ds:datastoreItem xmlns:ds="http://schemas.openxmlformats.org/officeDocument/2006/customXml" ds:itemID="{A5DF4887-46E7-43AB-87C7-C4AAFBF9BA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Adventist Health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Taggart,Lance</dc:creator>
  <cp:keywords/>
  <dc:description/>
  <cp:lastModifiedBy/>
  <cp:revision/>
  <dcterms:created xsi:type="dcterms:W3CDTF">2018-03-02T19:05:34Z</dcterms:created>
  <dcterms:modified xsi:type="dcterms:W3CDTF">2024-08-26T17:42:05Z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0x010100BD66FFE4992A2F4389833AA61E888BCE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